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\Desktop\2024\WAIFEM website 4 final\"/>
    </mc:Choice>
  </mc:AlternateContent>
  <bookViews>
    <workbookView xWindow="0" yWindow="0" windowWidth="23940" windowHeight="6135"/>
  </bookViews>
  <sheets>
    <sheet name="1997 - 2024" sheetId="2" r:id="rId1"/>
    <sheet name="Chart" sheetId="4" r:id="rId2"/>
  </sheets>
  <calcPr calcId="152511"/>
</workbook>
</file>

<file path=xl/calcChain.xml><?xml version="1.0" encoding="utf-8"?>
<calcChain xmlns="http://schemas.openxmlformats.org/spreadsheetml/2006/main">
  <c r="U27" i="2" l="1"/>
  <c r="U26" i="2"/>
  <c r="U21" i="2"/>
  <c r="U20" i="2"/>
  <c r="U19" i="2"/>
  <c r="V28" i="2"/>
  <c r="V27" i="2"/>
  <c r="V26" i="2"/>
  <c r="V22" i="2"/>
  <c r="V21" i="2"/>
  <c r="V20" i="2"/>
  <c r="V19" i="2"/>
  <c r="V15" i="2"/>
  <c r="V14" i="2"/>
  <c r="V13" i="2"/>
  <c r="V12" i="2"/>
  <c r="V11" i="2"/>
  <c r="V10" i="2"/>
  <c r="V9" i="2"/>
  <c r="U14" i="2"/>
  <c r="U13" i="2"/>
  <c r="U12" i="2"/>
  <c r="U11" i="2"/>
  <c r="U10" i="2"/>
  <c r="U9" i="2"/>
  <c r="V5" i="2"/>
  <c r="V4" i="2"/>
  <c r="S27" i="2" l="1"/>
  <c r="S26" i="2" l="1"/>
  <c r="S21" i="2"/>
  <c r="S20" i="2"/>
  <c r="S19" i="2"/>
  <c r="S14" i="2"/>
  <c r="S13" i="2"/>
  <c r="S12" i="2"/>
  <c r="S11" i="2"/>
  <c r="S10" i="2"/>
  <c r="S9" i="2"/>
  <c r="W9" i="2" l="1"/>
  <c r="W26" i="2"/>
  <c r="W27" i="2"/>
  <c r="W14" i="2"/>
  <c r="W13" i="2"/>
  <c r="W20" i="2" l="1"/>
  <c r="W21" i="2"/>
  <c r="W10" i="2"/>
  <c r="W11" i="2"/>
  <c r="W12" i="2"/>
  <c r="W19" i="2"/>
</calcChain>
</file>

<file path=xl/sharedStrings.xml><?xml version="1.0" encoding="utf-8"?>
<sst xmlns="http://schemas.openxmlformats.org/spreadsheetml/2006/main" count="84" uniqueCount="32">
  <si>
    <t>Number of programmes executed</t>
  </si>
  <si>
    <t>Total</t>
  </si>
  <si>
    <t>Number of participants</t>
  </si>
  <si>
    <t>Distribution by Country</t>
  </si>
  <si>
    <t>The Gambia</t>
  </si>
  <si>
    <t>Ghana</t>
  </si>
  <si>
    <t>Liberia</t>
  </si>
  <si>
    <t>Nigeria</t>
  </si>
  <si>
    <t>Sierra Leone</t>
  </si>
  <si>
    <t>Others</t>
  </si>
  <si>
    <t>Distribution by User Institution</t>
  </si>
  <si>
    <t>Central Banks</t>
  </si>
  <si>
    <t>Ministries of Finance</t>
  </si>
  <si>
    <t>Absolute                  %</t>
  </si>
  <si>
    <t>Others (Public and Private Sector)</t>
  </si>
  <si>
    <t>Distribution by Gender</t>
  </si>
  <si>
    <t>Male</t>
  </si>
  <si>
    <t>Female</t>
  </si>
  <si>
    <t>S/N</t>
  </si>
  <si>
    <t>COUNTRIES</t>
  </si>
  <si>
    <t>Percentage</t>
  </si>
  <si>
    <t>Gambia</t>
  </si>
  <si>
    <t>Institutions</t>
  </si>
  <si>
    <t>Ministry of Finance and Planning</t>
  </si>
  <si>
    <t>GENDER</t>
  </si>
  <si>
    <t>Absolute</t>
  </si>
  <si>
    <t>%</t>
  </si>
  <si>
    <t>Absolute                   %</t>
  </si>
  <si>
    <t>1997 to 2014</t>
  </si>
  <si>
    <t>2008 to 2014</t>
  </si>
  <si>
    <t>1997 to 2015</t>
  </si>
  <si>
    <t>PARTICIPATION IN WAIFEM CAPACITY BUILDING ACTIVITIES (1997 TO May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</si>
</sst>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 applyAlignment="1"/>
    <xf numFmtId="0" fontId="1" fillId="0" borderId="1" xfId="0" applyFont="1" applyBorder="1" applyAlignment="1"/>
    <xf numFmtId="3" fontId="1" fillId="0" borderId="1" xfId="0" applyNumberFormat="1" applyFont="1" applyBorder="1" applyAlignment="1"/>
    <xf numFmtId="164" fontId="0" fillId="0" borderId="1" xfId="0" applyNumberFormat="1" applyBorder="1"/>
    <xf numFmtId="165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1" fillId="0" borderId="1" xfId="1" applyNumberFormat="1" applyFont="1" applyBorder="1" applyAlignment="1"/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167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1" fontId="1" fillId="0" borderId="1" xfId="0" applyNumberFormat="1" applyFont="1" applyBorder="1" applyAlignment="1"/>
    <xf numFmtId="0" fontId="0" fillId="0" borderId="2" xfId="0" applyBorder="1" applyAlignment="1">
      <alignment horizontal="center"/>
    </xf>
    <xf numFmtId="167" fontId="0" fillId="0" borderId="1" xfId="1" applyNumberFormat="1" applyFont="1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66CC"/>
      <color rgb="FF003366"/>
      <color rgb="FF0033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Chart!$B$4:$B$9</c:f>
              <c:strCache>
                <c:ptCount val="6"/>
                <c:pt idx="0">
                  <c:v>Gambia</c:v>
                </c:pt>
                <c:pt idx="1">
                  <c:v>Ghana</c:v>
                </c:pt>
                <c:pt idx="2">
                  <c:v>Liberia</c:v>
                </c:pt>
                <c:pt idx="3">
                  <c:v>Nigeria</c:v>
                </c:pt>
                <c:pt idx="4">
                  <c:v>Sierra Leone</c:v>
                </c:pt>
                <c:pt idx="5">
                  <c:v>Others</c:v>
                </c:pt>
              </c:strCache>
            </c:strRef>
          </c:cat>
          <c:val>
            <c:numRef>
              <c:f>Chart!$C$4:$C$9</c:f>
              <c:numCache>
                <c:formatCode>0.0%</c:formatCode>
                <c:ptCount val="6"/>
                <c:pt idx="0">
                  <c:v>0.14599999999999999</c:v>
                </c:pt>
                <c:pt idx="1">
                  <c:v>0.19900000000000001</c:v>
                </c:pt>
                <c:pt idx="2">
                  <c:v>9.9000000000000005E-2</c:v>
                </c:pt>
                <c:pt idx="3">
                  <c:v>0.376</c:v>
                </c:pt>
                <c:pt idx="4">
                  <c:v>0.13300000000000001</c:v>
                </c:pt>
                <c:pt idx="5">
                  <c:v>4.7E-2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Chart!$B$13:$B$15</c:f>
              <c:strCache>
                <c:ptCount val="3"/>
                <c:pt idx="0">
                  <c:v>Central Banks</c:v>
                </c:pt>
                <c:pt idx="1">
                  <c:v>Ministry of Finance and Planning</c:v>
                </c:pt>
                <c:pt idx="2">
                  <c:v>Others (Public and Private Sector)</c:v>
                </c:pt>
              </c:strCache>
            </c:strRef>
          </c:cat>
          <c:val>
            <c:numRef>
              <c:f>Chart!$C$13:$C$15</c:f>
              <c:numCache>
                <c:formatCode>0.0%</c:formatCode>
                <c:ptCount val="3"/>
                <c:pt idx="0">
                  <c:v>0.40500000000000003</c:v>
                </c:pt>
                <c:pt idx="1">
                  <c:v>0.26900000000000002</c:v>
                </c:pt>
                <c:pt idx="2">
                  <c:v>0.32500000000000001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Participation at WAIFEM Training Programmes by Gender 2008 -</a:t>
            </a:r>
            <a:r>
              <a:rPr lang="en-GB" sz="1200" b="1" baseline="0">
                <a:solidFill>
                  <a:schemeClr val="tx1"/>
                </a:solidFill>
              </a:rPr>
              <a:t>  May </a:t>
            </a:r>
            <a:r>
              <a:rPr lang="en-GB" sz="1200" b="1">
                <a:solidFill>
                  <a:schemeClr val="tx1"/>
                </a:solidFill>
              </a:rPr>
              <a:t>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EDE1E6E-2D43-4818-88EE-A0BDBD265C9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7492632-BC9E-489F-8F3B-5B7422A75DB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Chart!$B$19:$B$20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Chart!$C$19:$C$20</c:f>
              <c:numCache>
                <c:formatCode>0.0%</c:formatCode>
                <c:ptCount val="2"/>
                <c:pt idx="0">
                  <c:v>0.68100000000000005</c:v>
                </c:pt>
                <c:pt idx="1">
                  <c:v>0.31900000000000001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</xdr:row>
      <xdr:rowOff>152400</xdr:rowOff>
    </xdr:from>
    <xdr:to>
      <xdr:col>14</xdr:col>
      <xdr:colOff>9525</xdr:colOff>
      <xdr:row>24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24</xdr:row>
      <xdr:rowOff>152400</xdr:rowOff>
    </xdr:from>
    <xdr:to>
      <xdr:col>14</xdr:col>
      <xdr:colOff>0</xdr:colOff>
      <xdr:row>41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314325</xdr:colOff>
      <xdr:row>42</xdr:row>
      <xdr:rowOff>4762</xdr:rowOff>
    </xdr:from>
    <xdr:to>
      <xdr:col>14</xdr:col>
      <xdr:colOff>9525</xdr:colOff>
      <xdr:row>56</xdr:row>
      <xdr:rowOff>80962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0.08542</cdr:x>
      <cdr:y>0.00347</cdr:y>
    </cdr:from>
    <cdr:to>
      <cdr:x>0.90417</cdr:x>
      <cdr:y>0.20486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9526"/>
          <a:ext cx="374332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</a:t>
          </a:r>
          <a:r>
            <a:rPr lang="en-GB" sz="1100" b="1" baseline="0"/>
            <a:t> at WAIFEM Training Programmes by Countries</a:t>
          </a:r>
        </a:p>
        <a:p xmlns:a="http://schemas.openxmlformats.org/drawingml/2006/main">
          <a:pPr algn="ctr"/>
          <a:r>
            <a:rPr lang="en-GB" sz="1100" b="1" baseline="0"/>
            <a:t>1997 -  May 2024</a:t>
          </a:r>
          <a:endParaRPr lang="en-GB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0.11667</cdr:x>
      <cdr:y>0</cdr:y>
    </cdr:from>
    <cdr:to>
      <cdr:x>0.87708</cdr:x>
      <cdr:y>0.1697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3400" y="0"/>
          <a:ext cx="347662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 b="1"/>
            <a:t>Participation at WAIFEM Training Programmes by Institutions 1997 - May 2024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workbookViewId="0">
      <selection sqref="A1:W28"/>
    </sheetView>
  </sheetViews>
  <sheetFormatPr defaultRowHeight="15" x14ac:dyDescent="0.25"/>
  <cols>
    <col min="1" max="1" width="30.7109375" customWidth="1"/>
    <col min="2" max="2" width="9.5703125" bestFit="1" customWidth="1"/>
    <col min="22" max="22" width="9.5703125" bestFit="1" customWidth="1"/>
  </cols>
  <sheetData>
    <row r="1" spans="1:23" ht="15.75" x14ac:dyDescent="0.25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</row>
    <row r="2" spans="1:23" x14ac:dyDescent="0.25">
      <c r="A2" s="2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28"/>
    </row>
    <row r="3" spans="1:23" x14ac:dyDescent="0.25">
      <c r="A3" s="1"/>
      <c r="B3" s="27" t="s">
        <v>28</v>
      </c>
      <c r="C3" s="28"/>
      <c r="D3" s="27">
        <v>2016</v>
      </c>
      <c r="E3" s="28"/>
      <c r="F3" s="27">
        <v>2017</v>
      </c>
      <c r="G3" s="28"/>
      <c r="H3" s="27">
        <v>2018</v>
      </c>
      <c r="I3" s="28"/>
      <c r="J3" s="27">
        <v>2019</v>
      </c>
      <c r="K3" s="28"/>
      <c r="L3" s="27">
        <v>2020</v>
      </c>
      <c r="M3" s="28"/>
      <c r="N3" s="27">
        <v>2021</v>
      </c>
      <c r="O3" s="28"/>
      <c r="P3" s="27">
        <v>2022</v>
      </c>
      <c r="Q3" s="28"/>
      <c r="R3" s="27">
        <v>2023</v>
      </c>
      <c r="S3" s="28"/>
      <c r="T3" s="27">
        <v>2024</v>
      </c>
      <c r="U3" s="28"/>
      <c r="V3" s="27" t="s">
        <v>1</v>
      </c>
      <c r="W3" s="28"/>
    </row>
    <row r="4" spans="1:23" x14ac:dyDescent="0.25">
      <c r="A4" s="1" t="s">
        <v>0</v>
      </c>
      <c r="B4" s="27">
        <v>546</v>
      </c>
      <c r="C4" s="28"/>
      <c r="D4" s="27">
        <v>38</v>
      </c>
      <c r="E4" s="28"/>
      <c r="F4" s="27">
        <v>53</v>
      </c>
      <c r="G4" s="28"/>
      <c r="H4" s="27">
        <v>57</v>
      </c>
      <c r="I4" s="28"/>
      <c r="J4" s="27">
        <v>60</v>
      </c>
      <c r="K4" s="28"/>
      <c r="L4" s="27">
        <v>12</v>
      </c>
      <c r="M4" s="28"/>
      <c r="N4" s="27">
        <v>50</v>
      </c>
      <c r="O4" s="28"/>
      <c r="P4" s="27">
        <v>55</v>
      </c>
      <c r="Q4" s="28"/>
      <c r="R4" s="27">
        <v>60</v>
      </c>
      <c r="S4" s="28"/>
      <c r="T4" s="27">
        <v>11</v>
      </c>
      <c r="U4" s="28"/>
      <c r="V4" s="27">
        <f>SUM(B4:U4)</f>
        <v>942</v>
      </c>
      <c r="W4" s="28"/>
    </row>
    <row r="5" spans="1:23" x14ac:dyDescent="0.25">
      <c r="A5" s="1" t="s">
        <v>2</v>
      </c>
      <c r="B5" s="32">
        <v>14999</v>
      </c>
      <c r="C5" s="33"/>
      <c r="D5" s="27">
        <v>900</v>
      </c>
      <c r="E5" s="28"/>
      <c r="F5" s="32">
        <v>1364</v>
      </c>
      <c r="G5" s="33"/>
      <c r="H5" s="32">
        <v>1317</v>
      </c>
      <c r="I5" s="33"/>
      <c r="J5" s="32">
        <v>1505</v>
      </c>
      <c r="K5" s="28"/>
      <c r="L5" s="27">
        <v>564</v>
      </c>
      <c r="M5" s="28"/>
      <c r="N5" s="27">
        <v>2121</v>
      </c>
      <c r="O5" s="28"/>
      <c r="P5" s="27">
        <v>1613</v>
      </c>
      <c r="Q5" s="28"/>
      <c r="R5" s="27">
        <v>1531</v>
      </c>
      <c r="S5" s="28"/>
      <c r="T5" s="27">
        <v>380</v>
      </c>
      <c r="U5" s="28"/>
      <c r="V5" s="32">
        <f>SUM(B5:U5)</f>
        <v>26294</v>
      </c>
      <c r="W5" s="33"/>
    </row>
    <row r="6" spans="1:23" ht="15.75" x14ac:dyDescent="0.25">
      <c r="A6" s="29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/>
    </row>
    <row r="7" spans="1:23" x14ac:dyDescent="0.25">
      <c r="A7" s="1"/>
      <c r="B7" s="27" t="s">
        <v>30</v>
      </c>
      <c r="C7" s="28"/>
      <c r="D7" s="27">
        <v>2016</v>
      </c>
      <c r="E7" s="28"/>
      <c r="F7" s="27">
        <v>2017</v>
      </c>
      <c r="G7" s="28"/>
      <c r="H7" s="27">
        <v>2018</v>
      </c>
      <c r="I7" s="28"/>
      <c r="J7" s="27">
        <v>2019</v>
      </c>
      <c r="K7" s="28"/>
      <c r="L7" s="27">
        <v>2020</v>
      </c>
      <c r="M7" s="28"/>
      <c r="N7" s="27">
        <v>2021</v>
      </c>
      <c r="O7" s="28"/>
      <c r="P7" s="27">
        <v>2022</v>
      </c>
      <c r="Q7" s="28"/>
      <c r="R7" s="27">
        <v>2023</v>
      </c>
      <c r="S7" s="28"/>
      <c r="T7" s="27">
        <v>2024</v>
      </c>
      <c r="U7" s="28"/>
      <c r="V7" s="27" t="s">
        <v>1</v>
      </c>
      <c r="W7" s="28"/>
    </row>
    <row r="8" spans="1:23" x14ac:dyDescent="0.25">
      <c r="A8" s="1"/>
      <c r="B8" s="27" t="s">
        <v>13</v>
      </c>
      <c r="C8" s="28"/>
      <c r="D8" s="27" t="s">
        <v>13</v>
      </c>
      <c r="E8" s="28"/>
      <c r="F8" s="27" t="s">
        <v>13</v>
      </c>
      <c r="G8" s="28"/>
      <c r="H8" s="27" t="s">
        <v>13</v>
      </c>
      <c r="I8" s="28"/>
      <c r="J8" s="27" t="s">
        <v>13</v>
      </c>
      <c r="K8" s="28"/>
      <c r="L8" s="27" t="s">
        <v>13</v>
      </c>
      <c r="M8" s="28"/>
      <c r="N8" s="11" t="s">
        <v>25</v>
      </c>
      <c r="O8" s="18" t="s">
        <v>26</v>
      </c>
      <c r="P8" s="27" t="s">
        <v>27</v>
      </c>
      <c r="Q8" s="28"/>
      <c r="R8" s="27" t="s">
        <v>13</v>
      </c>
      <c r="S8" s="28"/>
      <c r="T8" s="27" t="s">
        <v>27</v>
      </c>
      <c r="U8" s="28"/>
      <c r="V8" s="27" t="s">
        <v>13</v>
      </c>
      <c r="W8" s="28"/>
    </row>
    <row r="9" spans="1:23" x14ac:dyDescent="0.25">
      <c r="A9" s="1" t="s">
        <v>4</v>
      </c>
      <c r="B9" s="3">
        <v>2159</v>
      </c>
      <c r="C9" s="1">
        <v>14.4</v>
      </c>
      <c r="D9" s="1">
        <v>181</v>
      </c>
      <c r="E9" s="1">
        <v>20.7</v>
      </c>
      <c r="F9" s="1">
        <v>231</v>
      </c>
      <c r="G9" s="1">
        <v>16.899999999999999</v>
      </c>
      <c r="H9" s="1">
        <v>217</v>
      </c>
      <c r="I9" s="1">
        <v>16.5</v>
      </c>
      <c r="J9" s="1">
        <v>202</v>
      </c>
      <c r="K9" s="8">
        <v>13.4</v>
      </c>
      <c r="L9" s="13">
        <v>93</v>
      </c>
      <c r="M9" s="8">
        <v>16.5</v>
      </c>
      <c r="N9" s="13">
        <v>168</v>
      </c>
      <c r="O9" s="8">
        <v>7.9</v>
      </c>
      <c r="P9" s="13">
        <v>221</v>
      </c>
      <c r="Q9" s="8">
        <v>13.7</v>
      </c>
      <c r="R9" s="13">
        <v>291</v>
      </c>
      <c r="S9" s="8">
        <f>R9/R15*100</f>
        <v>19.007184846505552</v>
      </c>
      <c r="T9" s="13">
        <v>79</v>
      </c>
      <c r="U9" s="8">
        <f>T9/T15*100</f>
        <v>20.789473684210527</v>
      </c>
      <c r="V9" s="3">
        <f t="shared" ref="V9:V15" si="0">SUM(B9,D9,F9,H9,J9,L9,N9,P9,R9,T9)</f>
        <v>3842</v>
      </c>
      <c r="W9" s="8">
        <f>V9/V15*100</f>
        <v>14.611698486346695</v>
      </c>
    </row>
    <row r="10" spans="1:23" x14ac:dyDescent="0.25">
      <c r="A10" s="1" t="s">
        <v>5</v>
      </c>
      <c r="B10" s="3">
        <v>2784</v>
      </c>
      <c r="C10" s="1">
        <v>18.5</v>
      </c>
      <c r="D10" s="1">
        <v>238</v>
      </c>
      <c r="E10" s="8">
        <v>26</v>
      </c>
      <c r="F10" s="1">
        <v>342</v>
      </c>
      <c r="G10" s="1">
        <v>25.1</v>
      </c>
      <c r="H10" s="1">
        <v>321</v>
      </c>
      <c r="I10" s="1">
        <v>24.4</v>
      </c>
      <c r="J10" s="1">
        <v>437</v>
      </c>
      <c r="K10" s="8">
        <v>29</v>
      </c>
      <c r="L10" s="13">
        <v>44</v>
      </c>
      <c r="M10" s="8">
        <v>7.8</v>
      </c>
      <c r="N10" s="13">
        <v>408</v>
      </c>
      <c r="O10" s="8">
        <v>19.2</v>
      </c>
      <c r="P10" s="13">
        <v>275</v>
      </c>
      <c r="Q10" s="8">
        <v>17</v>
      </c>
      <c r="R10" s="13">
        <v>327</v>
      </c>
      <c r="S10" s="8">
        <f>R10/R15*100</f>
        <v>21.358589157413455</v>
      </c>
      <c r="T10" s="13">
        <v>66</v>
      </c>
      <c r="U10" s="8">
        <f>T10/T15*100</f>
        <v>17.368421052631579</v>
      </c>
      <c r="V10" s="3">
        <f t="shared" si="0"/>
        <v>5242</v>
      </c>
      <c r="W10" s="8">
        <f>V10/V15*100</f>
        <v>19.936107096676047</v>
      </c>
    </row>
    <row r="11" spans="1:23" x14ac:dyDescent="0.25">
      <c r="A11" s="1" t="s">
        <v>6</v>
      </c>
      <c r="B11" s="3">
        <v>1123</v>
      </c>
      <c r="C11" s="8">
        <v>7.5</v>
      </c>
      <c r="D11" s="1">
        <v>85</v>
      </c>
      <c r="E11" s="1">
        <v>9.5</v>
      </c>
      <c r="F11" s="1">
        <v>172</v>
      </c>
      <c r="G11" s="1">
        <v>12.6</v>
      </c>
      <c r="H11" s="1">
        <v>226</v>
      </c>
      <c r="I11" s="1">
        <v>17.2</v>
      </c>
      <c r="J11" s="1">
        <v>164</v>
      </c>
      <c r="K11" s="1">
        <v>10.9</v>
      </c>
      <c r="L11" s="1">
        <v>58</v>
      </c>
      <c r="M11" s="8">
        <v>10.3</v>
      </c>
      <c r="N11" s="13">
        <v>289</v>
      </c>
      <c r="O11" s="8">
        <v>13.6</v>
      </c>
      <c r="P11" s="13">
        <v>222</v>
      </c>
      <c r="Q11" s="8">
        <v>13.8</v>
      </c>
      <c r="R11" s="13">
        <v>203</v>
      </c>
      <c r="S11" s="8">
        <f>R11/R15*100</f>
        <v>13.259307642064011</v>
      </c>
      <c r="T11" s="13">
        <v>63</v>
      </c>
      <c r="U11" s="8">
        <f>T11/T15*100</f>
        <v>16.578947368421051</v>
      </c>
      <c r="V11" s="3">
        <f t="shared" si="0"/>
        <v>2605</v>
      </c>
      <c r="W11" s="8">
        <f>V11/V15*100</f>
        <v>9.9072031642199736</v>
      </c>
    </row>
    <row r="12" spans="1:23" x14ac:dyDescent="0.25">
      <c r="A12" s="1" t="s">
        <v>7</v>
      </c>
      <c r="B12" s="3">
        <v>6377</v>
      </c>
      <c r="C12" s="1">
        <v>42.5</v>
      </c>
      <c r="D12" s="1">
        <v>216</v>
      </c>
      <c r="E12" s="1">
        <v>24.3</v>
      </c>
      <c r="F12" s="1">
        <v>366</v>
      </c>
      <c r="G12" s="1">
        <v>26.8</v>
      </c>
      <c r="H12" s="1">
        <v>350</v>
      </c>
      <c r="I12" s="1">
        <v>26.6</v>
      </c>
      <c r="J12" s="1">
        <v>458</v>
      </c>
      <c r="K12" s="8">
        <v>30.4</v>
      </c>
      <c r="L12" s="13">
        <v>342</v>
      </c>
      <c r="M12" s="8">
        <v>60.6</v>
      </c>
      <c r="N12" s="13">
        <v>844</v>
      </c>
      <c r="O12" s="8">
        <v>39.799999999999997</v>
      </c>
      <c r="P12" s="13">
        <v>556</v>
      </c>
      <c r="Q12" s="8">
        <v>34.5</v>
      </c>
      <c r="R12" s="13">
        <v>309</v>
      </c>
      <c r="S12" s="8">
        <f>R12/R15*100</f>
        <v>20.182887001959504</v>
      </c>
      <c r="T12" s="13">
        <v>70</v>
      </c>
      <c r="U12" s="8">
        <f>T12/T15*100</f>
        <v>18.421052631578945</v>
      </c>
      <c r="V12" s="3">
        <f t="shared" si="0"/>
        <v>9888</v>
      </c>
      <c r="W12" s="8">
        <f>V12/V15*100</f>
        <v>37.605537384954744</v>
      </c>
    </row>
    <row r="13" spans="1:23" x14ac:dyDescent="0.25">
      <c r="A13" s="1" t="s">
        <v>8</v>
      </c>
      <c r="B13" s="3">
        <v>2066</v>
      </c>
      <c r="C13" s="1">
        <v>13.8</v>
      </c>
      <c r="D13" s="1">
        <v>146</v>
      </c>
      <c r="E13" s="1">
        <v>16.3</v>
      </c>
      <c r="F13" s="1">
        <v>166</v>
      </c>
      <c r="G13" s="1">
        <v>12.2</v>
      </c>
      <c r="H13" s="1">
        <v>179</v>
      </c>
      <c r="I13" s="1">
        <v>13.6</v>
      </c>
      <c r="J13" s="1">
        <v>201</v>
      </c>
      <c r="K13" s="1">
        <v>13.4</v>
      </c>
      <c r="L13" s="1">
        <v>27</v>
      </c>
      <c r="M13" s="8">
        <v>4.8</v>
      </c>
      <c r="N13" s="13">
        <v>222</v>
      </c>
      <c r="O13" s="8">
        <v>10.5</v>
      </c>
      <c r="P13" s="13">
        <v>197</v>
      </c>
      <c r="Q13" s="8">
        <v>12.2</v>
      </c>
      <c r="R13" s="13">
        <v>235</v>
      </c>
      <c r="S13" s="8">
        <f>R13/R15*100</f>
        <v>15.349444807315479</v>
      </c>
      <c r="T13" s="13">
        <v>55</v>
      </c>
      <c r="U13" s="8">
        <f>T13/T15*100</f>
        <v>14.473684210526317</v>
      </c>
      <c r="V13" s="3">
        <f t="shared" si="0"/>
        <v>3494</v>
      </c>
      <c r="W13" s="8">
        <f>V13/V15*100</f>
        <v>13.288202631779114</v>
      </c>
    </row>
    <row r="14" spans="1:23" x14ac:dyDescent="0.25">
      <c r="A14" s="1" t="s">
        <v>9</v>
      </c>
      <c r="B14" s="1">
        <v>490</v>
      </c>
      <c r="C14" s="8">
        <v>3.3</v>
      </c>
      <c r="D14" s="1">
        <v>34</v>
      </c>
      <c r="E14" s="1">
        <v>3.2</v>
      </c>
      <c r="F14" s="1">
        <v>87</v>
      </c>
      <c r="G14" s="1">
        <v>6.4</v>
      </c>
      <c r="H14" s="1">
        <v>24</v>
      </c>
      <c r="I14" s="1">
        <v>1.8</v>
      </c>
      <c r="J14" s="1">
        <v>43</v>
      </c>
      <c r="K14" s="1">
        <v>2.9</v>
      </c>
      <c r="L14" s="1">
        <v>0</v>
      </c>
      <c r="M14" s="8">
        <v>0</v>
      </c>
      <c r="N14" s="13">
        <v>190</v>
      </c>
      <c r="O14" s="8">
        <v>9</v>
      </c>
      <c r="P14" s="13">
        <v>142</v>
      </c>
      <c r="Q14" s="8">
        <v>8.8000000000000007</v>
      </c>
      <c r="R14" s="13">
        <v>166</v>
      </c>
      <c r="S14" s="8">
        <f>R14/R15*100</f>
        <v>10.842586544741998</v>
      </c>
      <c r="T14" s="13">
        <v>47</v>
      </c>
      <c r="U14" s="8">
        <f>T14/T15*100</f>
        <v>12.368421052631579</v>
      </c>
      <c r="V14" s="26">
        <f t="shared" si="0"/>
        <v>1223</v>
      </c>
      <c r="W14" s="8">
        <f>V14/V15*100</f>
        <v>4.6512512360234268</v>
      </c>
    </row>
    <row r="15" spans="1:23" x14ac:dyDescent="0.25">
      <c r="A15" s="2" t="s">
        <v>1</v>
      </c>
      <c r="B15" s="4">
        <v>14999</v>
      </c>
      <c r="C15" s="1"/>
      <c r="D15" s="2">
        <v>900</v>
      </c>
      <c r="E15" s="1"/>
      <c r="F15" s="4">
        <v>1364</v>
      </c>
      <c r="G15" s="1"/>
      <c r="H15" s="4">
        <v>1317</v>
      </c>
      <c r="I15" s="1"/>
      <c r="J15" s="4">
        <v>1505</v>
      </c>
      <c r="K15" s="1"/>
      <c r="L15" s="14">
        <v>564</v>
      </c>
      <c r="M15" s="12"/>
      <c r="N15" s="19">
        <v>2121</v>
      </c>
      <c r="O15" s="15"/>
      <c r="P15" s="19">
        <v>1613</v>
      </c>
      <c r="Q15" s="21"/>
      <c r="R15" s="23">
        <v>1531</v>
      </c>
      <c r="S15" s="22"/>
      <c r="T15" s="19">
        <v>380</v>
      </c>
      <c r="U15" s="25"/>
      <c r="V15" s="4">
        <f t="shared" si="0"/>
        <v>26294</v>
      </c>
      <c r="W15" s="1"/>
    </row>
    <row r="16" spans="1:23" ht="15.75" x14ac:dyDescent="0.25">
      <c r="A16" s="29" t="s">
        <v>10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</row>
    <row r="17" spans="1:23" x14ac:dyDescent="0.25">
      <c r="A17" s="1"/>
      <c r="B17" s="27" t="s">
        <v>28</v>
      </c>
      <c r="C17" s="28"/>
      <c r="D17" s="27">
        <v>2016</v>
      </c>
      <c r="E17" s="28"/>
      <c r="F17" s="27">
        <v>2017</v>
      </c>
      <c r="G17" s="28"/>
      <c r="H17" s="27">
        <v>2018</v>
      </c>
      <c r="I17" s="28"/>
      <c r="J17" s="27">
        <v>2019</v>
      </c>
      <c r="K17" s="28"/>
      <c r="L17" s="27">
        <v>2020</v>
      </c>
      <c r="M17" s="28"/>
      <c r="N17" s="27">
        <v>2021</v>
      </c>
      <c r="O17" s="28"/>
      <c r="P17" s="27">
        <v>2022</v>
      </c>
      <c r="Q17" s="28"/>
      <c r="R17" s="27">
        <v>2023</v>
      </c>
      <c r="S17" s="28"/>
      <c r="T17" s="27">
        <v>2024</v>
      </c>
      <c r="U17" s="28"/>
      <c r="V17" s="27" t="s">
        <v>1</v>
      </c>
      <c r="W17" s="28"/>
    </row>
    <row r="18" spans="1:23" x14ac:dyDescent="0.25">
      <c r="A18" s="1"/>
      <c r="B18" s="27" t="s">
        <v>13</v>
      </c>
      <c r="C18" s="28"/>
      <c r="D18" s="27" t="s">
        <v>13</v>
      </c>
      <c r="E18" s="28"/>
      <c r="F18" s="27" t="s">
        <v>13</v>
      </c>
      <c r="G18" s="28"/>
      <c r="H18" s="27" t="s">
        <v>13</v>
      </c>
      <c r="I18" s="28"/>
      <c r="J18" s="27" t="s">
        <v>13</v>
      </c>
      <c r="K18" s="28"/>
      <c r="L18" s="27" t="s">
        <v>13</v>
      </c>
      <c r="M18" s="28"/>
      <c r="N18" s="11" t="s">
        <v>25</v>
      </c>
      <c r="O18" s="18" t="s">
        <v>26</v>
      </c>
      <c r="P18" s="27" t="s">
        <v>27</v>
      </c>
      <c r="Q18" s="28"/>
      <c r="R18" s="27" t="s">
        <v>13</v>
      </c>
      <c r="S18" s="28"/>
      <c r="T18" s="27" t="s">
        <v>27</v>
      </c>
      <c r="U18" s="28"/>
      <c r="V18" s="27" t="s">
        <v>13</v>
      </c>
      <c r="W18" s="28"/>
    </row>
    <row r="19" spans="1:23" x14ac:dyDescent="0.25">
      <c r="A19" s="1" t="s">
        <v>11</v>
      </c>
      <c r="B19" s="3">
        <v>5906</v>
      </c>
      <c r="C19" s="1">
        <v>39.4</v>
      </c>
      <c r="D19" s="1">
        <v>353</v>
      </c>
      <c r="E19" s="1">
        <v>37.700000000000003</v>
      </c>
      <c r="F19" s="1">
        <v>591</v>
      </c>
      <c r="G19" s="1">
        <v>43.3</v>
      </c>
      <c r="H19" s="1">
        <v>444</v>
      </c>
      <c r="I19" s="1">
        <v>33.700000000000003</v>
      </c>
      <c r="J19" s="1">
        <v>652</v>
      </c>
      <c r="K19" s="1">
        <v>43.3</v>
      </c>
      <c r="L19" s="1">
        <v>203</v>
      </c>
      <c r="M19" s="1">
        <v>41.5</v>
      </c>
      <c r="N19" s="1">
        <v>976</v>
      </c>
      <c r="O19" s="8">
        <v>46</v>
      </c>
      <c r="P19" s="13">
        <v>708</v>
      </c>
      <c r="Q19" s="8">
        <v>48.9</v>
      </c>
      <c r="R19" s="13">
        <v>671</v>
      </c>
      <c r="S19" s="8">
        <f>R19/R22*100</f>
        <v>43.827563683866757</v>
      </c>
      <c r="T19" s="13">
        <v>154</v>
      </c>
      <c r="U19" s="8">
        <f>T19/T22*100</f>
        <v>40.526315789473685</v>
      </c>
      <c r="V19" s="3">
        <f>SUM(B19,D19,F19,H19,J19,L19,N19,P19,R19,T19)</f>
        <v>10658</v>
      </c>
      <c r="W19" s="9">
        <f>V19/V22*100</f>
        <v>40.533962120635884</v>
      </c>
    </row>
    <row r="20" spans="1:23" x14ac:dyDescent="0.25">
      <c r="A20" s="1" t="s">
        <v>12</v>
      </c>
      <c r="B20" s="3">
        <v>3847</v>
      </c>
      <c r="C20" s="8">
        <v>25.6</v>
      </c>
      <c r="D20" s="1">
        <v>191</v>
      </c>
      <c r="E20" s="1">
        <v>24.3</v>
      </c>
      <c r="F20" s="1">
        <v>374</v>
      </c>
      <c r="G20" s="1">
        <v>27.4</v>
      </c>
      <c r="H20" s="1">
        <v>451</v>
      </c>
      <c r="I20" s="1">
        <v>34.200000000000003</v>
      </c>
      <c r="J20" s="1">
        <v>476</v>
      </c>
      <c r="K20" s="1">
        <v>31.6</v>
      </c>
      <c r="L20" s="1">
        <v>165</v>
      </c>
      <c r="M20" s="1">
        <v>37.4</v>
      </c>
      <c r="N20" s="1">
        <v>527</v>
      </c>
      <c r="O20" s="1">
        <v>24.9</v>
      </c>
      <c r="P20" s="1">
        <v>436</v>
      </c>
      <c r="Q20" s="1">
        <v>27</v>
      </c>
      <c r="R20" s="13">
        <v>489</v>
      </c>
      <c r="S20" s="8">
        <f>R20/R22*100</f>
        <v>31.93990855649902</v>
      </c>
      <c r="T20" s="13">
        <v>122</v>
      </c>
      <c r="U20" s="8">
        <f>T20/T22*100</f>
        <v>32.10526315789474</v>
      </c>
      <c r="V20" s="3">
        <f>SUM(B20,D20,F20,H20,J20,L20,N20,P20,R20,T20)</f>
        <v>7078</v>
      </c>
      <c r="W20" s="8">
        <f>V20/V22*100</f>
        <v>26.918688674222256</v>
      </c>
    </row>
    <row r="21" spans="1:23" x14ac:dyDescent="0.25">
      <c r="A21" s="1" t="s">
        <v>14</v>
      </c>
      <c r="B21" s="3">
        <v>5246</v>
      </c>
      <c r="C21" s="8">
        <v>35</v>
      </c>
      <c r="D21" s="1">
        <v>356</v>
      </c>
      <c r="E21" s="8">
        <v>38</v>
      </c>
      <c r="F21" s="1">
        <v>399</v>
      </c>
      <c r="G21" s="1">
        <v>29.3</v>
      </c>
      <c r="H21" s="1">
        <v>422</v>
      </c>
      <c r="I21" s="8">
        <v>32</v>
      </c>
      <c r="J21" s="1">
        <v>377</v>
      </c>
      <c r="K21" s="8">
        <v>25.1</v>
      </c>
      <c r="L21" s="13">
        <v>196</v>
      </c>
      <c r="M21" s="8">
        <v>21.1</v>
      </c>
      <c r="N21" s="13">
        <v>618</v>
      </c>
      <c r="O21" s="8">
        <v>29.1</v>
      </c>
      <c r="P21" s="13">
        <v>469</v>
      </c>
      <c r="Q21" s="8">
        <v>29.1</v>
      </c>
      <c r="R21" s="13">
        <v>371</v>
      </c>
      <c r="S21" s="8">
        <f>R21/R22*100</f>
        <v>24.232527759634227</v>
      </c>
      <c r="T21" s="13">
        <v>104</v>
      </c>
      <c r="U21" s="8">
        <f>T21/T22*100</f>
        <v>27.368421052631582</v>
      </c>
      <c r="V21" s="3">
        <f>SUM(B21,D21,F21,H21,J21,L21,N21,P21,R21,T21)</f>
        <v>8558</v>
      </c>
      <c r="W21" s="8">
        <f>V21/V22*100</f>
        <v>32.547349205141856</v>
      </c>
    </row>
    <row r="22" spans="1:23" x14ac:dyDescent="0.25">
      <c r="A22" s="2" t="s">
        <v>1</v>
      </c>
      <c r="B22" s="4">
        <v>14999</v>
      </c>
      <c r="C22" s="1"/>
      <c r="D22" s="2">
        <v>900</v>
      </c>
      <c r="E22" s="1"/>
      <c r="F22" s="4">
        <v>1364</v>
      </c>
      <c r="G22" s="1"/>
      <c r="H22" s="4">
        <v>1317</v>
      </c>
      <c r="I22" s="1"/>
      <c r="J22" s="4">
        <v>1505</v>
      </c>
      <c r="K22" s="1"/>
      <c r="L22" s="14">
        <v>564</v>
      </c>
      <c r="M22" s="12"/>
      <c r="N22" s="19">
        <v>2121</v>
      </c>
      <c r="O22" s="15"/>
      <c r="P22" s="19">
        <v>1613</v>
      </c>
      <c r="Q22" s="21"/>
      <c r="R22" s="23">
        <v>1531</v>
      </c>
      <c r="S22" s="22"/>
      <c r="T22" s="19">
        <v>380</v>
      </c>
      <c r="U22" s="25"/>
      <c r="V22" s="4">
        <f>SUM(B22,D22,F22,H22,J22,L22,N22,P22,R22,T22)</f>
        <v>26294</v>
      </c>
      <c r="W22" s="1"/>
    </row>
    <row r="23" spans="1:23" ht="15.75" x14ac:dyDescent="0.25">
      <c r="A23" s="29" t="s">
        <v>15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1"/>
    </row>
    <row r="24" spans="1:23" x14ac:dyDescent="0.25">
      <c r="A24" s="1"/>
      <c r="B24" s="27" t="s">
        <v>29</v>
      </c>
      <c r="C24" s="28"/>
      <c r="D24" s="27">
        <v>2016</v>
      </c>
      <c r="E24" s="28"/>
      <c r="F24" s="27">
        <v>2017</v>
      </c>
      <c r="G24" s="28"/>
      <c r="H24" s="27">
        <v>2018</v>
      </c>
      <c r="I24" s="28"/>
      <c r="J24" s="27">
        <v>2019</v>
      </c>
      <c r="K24" s="28"/>
      <c r="L24" s="27">
        <v>2020</v>
      </c>
      <c r="M24" s="28"/>
      <c r="N24" s="27">
        <v>2021</v>
      </c>
      <c r="O24" s="28"/>
      <c r="P24" s="27">
        <v>2022</v>
      </c>
      <c r="Q24" s="28"/>
      <c r="R24" s="27">
        <v>2023</v>
      </c>
      <c r="S24" s="28"/>
      <c r="T24" s="27">
        <v>2024</v>
      </c>
      <c r="U24" s="28"/>
      <c r="V24" s="27" t="s">
        <v>1</v>
      </c>
      <c r="W24" s="28"/>
    </row>
    <row r="25" spans="1:23" x14ac:dyDescent="0.25">
      <c r="A25" s="1"/>
      <c r="B25" s="27" t="s">
        <v>13</v>
      </c>
      <c r="C25" s="28"/>
      <c r="D25" s="27" t="s">
        <v>13</v>
      </c>
      <c r="E25" s="28"/>
      <c r="F25" s="27" t="s">
        <v>13</v>
      </c>
      <c r="G25" s="28"/>
      <c r="H25" s="27" t="s">
        <v>13</v>
      </c>
      <c r="I25" s="28"/>
      <c r="J25" s="27" t="s">
        <v>13</v>
      </c>
      <c r="K25" s="28"/>
      <c r="L25" s="27" t="s">
        <v>13</v>
      </c>
      <c r="M25" s="28"/>
      <c r="N25" s="11" t="s">
        <v>25</v>
      </c>
      <c r="O25" s="18" t="s">
        <v>26</v>
      </c>
      <c r="P25" s="27" t="s">
        <v>27</v>
      </c>
      <c r="Q25" s="28"/>
      <c r="R25" s="27" t="s">
        <v>13</v>
      </c>
      <c r="S25" s="28"/>
      <c r="T25" s="27" t="s">
        <v>27</v>
      </c>
      <c r="U25" s="28"/>
      <c r="V25" s="27" t="s">
        <v>13</v>
      </c>
      <c r="W25" s="28"/>
    </row>
    <row r="26" spans="1:23" x14ac:dyDescent="0.25">
      <c r="A26" s="1" t="s">
        <v>16</v>
      </c>
      <c r="B26" s="16">
        <v>5517</v>
      </c>
      <c r="C26" s="11">
        <v>72.7</v>
      </c>
      <c r="D26" s="1">
        <v>599</v>
      </c>
      <c r="E26" s="1">
        <v>66.599999999999994</v>
      </c>
      <c r="F26" s="1">
        <v>950</v>
      </c>
      <c r="G26" s="1">
        <v>69.599999999999994</v>
      </c>
      <c r="H26" s="1">
        <v>887</v>
      </c>
      <c r="I26" s="1">
        <v>67.5</v>
      </c>
      <c r="J26" s="1">
        <v>928</v>
      </c>
      <c r="K26" s="1">
        <v>61.7</v>
      </c>
      <c r="L26" s="1">
        <v>351</v>
      </c>
      <c r="M26" s="1">
        <v>62.2</v>
      </c>
      <c r="N26" s="1">
        <v>1391</v>
      </c>
      <c r="O26" s="8">
        <v>65.599999999999994</v>
      </c>
      <c r="P26" s="13">
        <v>1031</v>
      </c>
      <c r="Q26" s="8">
        <v>63.9</v>
      </c>
      <c r="R26" s="13">
        <v>961</v>
      </c>
      <c r="S26" s="8">
        <f>R26/R28*100</f>
        <v>62.769431743958194</v>
      </c>
      <c r="T26" s="13">
        <v>253</v>
      </c>
      <c r="U26" s="8">
        <f>T26/T28*100</f>
        <v>66.578947368421055</v>
      </c>
      <c r="V26" s="20">
        <f>SUM(B26,D26,F26,H26,J26,L26,N26,P26,R26,T26)</f>
        <v>12868</v>
      </c>
      <c r="W26" s="8">
        <f>V26/V28*100</f>
        <v>68.149560427920775</v>
      </c>
    </row>
    <row r="27" spans="1:23" x14ac:dyDescent="0.25">
      <c r="A27" s="1" t="s">
        <v>17</v>
      </c>
      <c r="B27" s="16">
        <v>2070</v>
      </c>
      <c r="C27" s="11">
        <v>27.3</v>
      </c>
      <c r="D27" s="1">
        <v>301</v>
      </c>
      <c r="E27" s="1">
        <v>33.4</v>
      </c>
      <c r="F27" s="1">
        <v>414</v>
      </c>
      <c r="G27" s="1">
        <v>30.4</v>
      </c>
      <c r="H27" s="1">
        <v>430</v>
      </c>
      <c r="I27" s="1">
        <v>32.6</v>
      </c>
      <c r="J27" s="1">
        <v>577</v>
      </c>
      <c r="K27" s="1">
        <v>38.299999999999997</v>
      </c>
      <c r="L27" s="1">
        <v>213</v>
      </c>
      <c r="M27" s="1">
        <v>37.799999999999997</v>
      </c>
      <c r="N27" s="1">
        <v>730</v>
      </c>
      <c r="O27" s="8">
        <v>34.4</v>
      </c>
      <c r="P27" s="13">
        <v>582</v>
      </c>
      <c r="Q27" s="8">
        <v>36.1</v>
      </c>
      <c r="R27" s="13">
        <v>570</v>
      </c>
      <c r="S27" s="8">
        <f>R27/R28*100</f>
        <v>37.230568256041799</v>
      </c>
      <c r="T27" s="13">
        <v>127</v>
      </c>
      <c r="U27" s="8">
        <f>T27/T28*100</f>
        <v>33.421052631578945</v>
      </c>
      <c r="V27" s="20">
        <f>SUM(B27,D27,F27,H27,J27,L27,N27,P27,R27,T27)</f>
        <v>6014</v>
      </c>
      <c r="W27" s="8">
        <f>V27/V28*100</f>
        <v>31.850439572079232</v>
      </c>
    </row>
    <row r="28" spans="1:23" x14ac:dyDescent="0.25">
      <c r="A28" s="2" t="s">
        <v>1</v>
      </c>
      <c r="B28" s="17">
        <v>7587</v>
      </c>
      <c r="C28" s="5"/>
      <c r="D28" s="6">
        <v>900</v>
      </c>
      <c r="E28" s="5"/>
      <c r="F28" s="7">
        <v>1364</v>
      </c>
      <c r="G28" s="5"/>
      <c r="H28" s="7">
        <v>1317</v>
      </c>
      <c r="I28" s="5"/>
      <c r="J28" s="7">
        <v>1505</v>
      </c>
      <c r="K28" s="5"/>
      <c r="L28" s="6">
        <v>564</v>
      </c>
      <c r="M28" s="5"/>
      <c r="N28" s="6">
        <v>2121</v>
      </c>
      <c r="O28" s="5"/>
      <c r="P28" s="6">
        <v>1613</v>
      </c>
      <c r="Q28" s="5"/>
      <c r="R28" s="24">
        <v>1531</v>
      </c>
      <c r="S28" s="5"/>
      <c r="T28" s="6">
        <v>380</v>
      </c>
      <c r="U28" s="5"/>
      <c r="V28" s="7">
        <f>SUM(B28,D28,F28,H28,J28,L28,N28,P28,R28,T28)</f>
        <v>18882</v>
      </c>
      <c r="W28" s="5"/>
    </row>
  </sheetData>
  <mergeCells count="101">
    <mergeCell ref="A1:W1"/>
    <mergeCell ref="A6:W6"/>
    <mergeCell ref="A16:W16"/>
    <mergeCell ref="B3:C3"/>
    <mergeCell ref="V3:W3"/>
    <mergeCell ref="V4:W4"/>
    <mergeCell ref="V5:W5"/>
    <mergeCell ref="A2:W2"/>
    <mergeCell ref="D4:E4"/>
    <mergeCell ref="D5:E5"/>
    <mergeCell ref="F4:G4"/>
    <mergeCell ref="F5:G5"/>
    <mergeCell ref="H4:I4"/>
    <mergeCell ref="H5:I5"/>
    <mergeCell ref="L3:M3"/>
    <mergeCell ref="L4:M4"/>
    <mergeCell ref="N3:O3"/>
    <mergeCell ref="N4:O4"/>
    <mergeCell ref="P3:Q3"/>
    <mergeCell ref="P4:Q4"/>
    <mergeCell ref="P5:Q5"/>
    <mergeCell ref="T3:U3"/>
    <mergeCell ref="T4:U4"/>
    <mergeCell ref="T5:U5"/>
    <mergeCell ref="D3:E3"/>
    <mergeCell ref="F3:G3"/>
    <mergeCell ref="H3:I3"/>
    <mergeCell ref="H7:I7"/>
    <mergeCell ref="J3:K3"/>
    <mergeCell ref="J4:K4"/>
    <mergeCell ref="F7:G7"/>
    <mergeCell ref="B5:C5"/>
    <mergeCell ref="V7:W7"/>
    <mergeCell ref="J5:K5"/>
    <mergeCell ref="J7:K7"/>
    <mergeCell ref="B7:C7"/>
    <mergeCell ref="L5:M5"/>
    <mergeCell ref="L7:M7"/>
    <mergeCell ref="N5:O5"/>
    <mergeCell ref="R3:S3"/>
    <mergeCell ref="B4:C4"/>
    <mergeCell ref="R4:S4"/>
    <mergeCell ref="R5:S5"/>
    <mergeCell ref="R7:S7"/>
    <mergeCell ref="T7:U7"/>
    <mergeCell ref="B24:C24"/>
    <mergeCell ref="D24:E24"/>
    <mergeCell ref="B8:C8"/>
    <mergeCell ref="D7:E7"/>
    <mergeCell ref="J8:K8"/>
    <mergeCell ref="L8:M8"/>
    <mergeCell ref="V8:W8"/>
    <mergeCell ref="H8:I8"/>
    <mergeCell ref="F8:G8"/>
    <mergeCell ref="D8:E8"/>
    <mergeCell ref="P8:Q8"/>
    <mergeCell ref="R8:S8"/>
    <mergeCell ref="N7:O7"/>
    <mergeCell ref="P7:Q7"/>
    <mergeCell ref="T8:U8"/>
    <mergeCell ref="T17:U17"/>
    <mergeCell ref="T18:U18"/>
    <mergeCell ref="T24:U24"/>
    <mergeCell ref="B18:C18"/>
    <mergeCell ref="B17:C17"/>
    <mergeCell ref="V18:W18"/>
    <mergeCell ref="D17:E17"/>
    <mergeCell ref="F17:G17"/>
    <mergeCell ref="R17:S17"/>
    <mergeCell ref="R18:S18"/>
    <mergeCell ref="L18:M18"/>
    <mergeCell ref="D18:E18"/>
    <mergeCell ref="F18:G18"/>
    <mergeCell ref="H18:I18"/>
    <mergeCell ref="J18:K18"/>
    <mergeCell ref="L17:M17"/>
    <mergeCell ref="A23:W23"/>
    <mergeCell ref="V17:W17"/>
    <mergeCell ref="F24:G24"/>
    <mergeCell ref="H24:I24"/>
    <mergeCell ref="B25:C25"/>
    <mergeCell ref="D25:E25"/>
    <mergeCell ref="L24:M24"/>
    <mergeCell ref="L25:M25"/>
    <mergeCell ref="J24:K24"/>
    <mergeCell ref="N24:O24"/>
    <mergeCell ref="V24:W24"/>
    <mergeCell ref="V25:W25"/>
    <mergeCell ref="J25:K25"/>
    <mergeCell ref="P24:Q24"/>
    <mergeCell ref="P25:Q25"/>
    <mergeCell ref="R24:S24"/>
    <mergeCell ref="R25:S25"/>
    <mergeCell ref="H25:I25"/>
    <mergeCell ref="F25:G25"/>
    <mergeCell ref="T25:U25"/>
    <mergeCell ref="H17:I17"/>
    <mergeCell ref="J17:K17"/>
    <mergeCell ref="N17:O17"/>
    <mergeCell ref="P17:Q17"/>
    <mergeCell ref="P18:Q1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topLeftCell="G36" workbookViewId="0">
      <selection activeCell="C21" sqref="C21"/>
    </sheetView>
  </sheetViews>
  <sheetFormatPr defaultRowHeight="15" x14ac:dyDescent="0.25"/>
  <cols>
    <col min="1" max="1" width="5.85546875" customWidth="1"/>
    <col min="2" max="2" width="31.140625" customWidth="1"/>
    <col min="3" max="3" width="11" customWidth="1"/>
  </cols>
  <sheetData>
    <row r="3" spans="1:3" x14ac:dyDescent="0.25">
      <c r="A3" t="s">
        <v>18</v>
      </c>
      <c r="B3" t="s">
        <v>19</v>
      </c>
      <c r="C3" t="s">
        <v>20</v>
      </c>
    </row>
    <row r="4" spans="1:3" x14ac:dyDescent="0.25">
      <c r="A4">
        <v>1</v>
      </c>
      <c r="B4" t="s">
        <v>21</v>
      </c>
      <c r="C4" s="10">
        <v>0.14599999999999999</v>
      </c>
    </row>
    <row r="5" spans="1:3" x14ac:dyDescent="0.25">
      <c r="A5">
        <v>2</v>
      </c>
      <c r="B5" t="s">
        <v>5</v>
      </c>
      <c r="C5" s="10">
        <v>0.19900000000000001</v>
      </c>
    </row>
    <row r="6" spans="1:3" x14ac:dyDescent="0.25">
      <c r="A6">
        <v>3</v>
      </c>
      <c r="B6" t="s">
        <v>6</v>
      </c>
      <c r="C6" s="10">
        <v>9.9000000000000005E-2</v>
      </c>
    </row>
    <row r="7" spans="1:3" x14ac:dyDescent="0.25">
      <c r="A7">
        <v>4</v>
      </c>
      <c r="B7" t="s">
        <v>7</v>
      </c>
      <c r="C7" s="10">
        <v>0.376</v>
      </c>
    </row>
    <row r="8" spans="1:3" x14ac:dyDescent="0.25">
      <c r="A8">
        <v>5</v>
      </c>
      <c r="B8" t="s">
        <v>8</v>
      </c>
      <c r="C8" s="10">
        <v>0.13300000000000001</v>
      </c>
    </row>
    <row r="9" spans="1:3" x14ac:dyDescent="0.25">
      <c r="A9">
        <v>6</v>
      </c>
      <c r="B9" t="s">
        <v>9</v>
      </c>
      <c r="C9" s="10">
        <v>4.7E-2</v>
      </c>
    </row>
    <row r="12" spans="1:3" x14ac:dyDescent="0.25">
      <c r="A12" t="s">
        <v>18</v>
      </c>
      <c r="B12" t="s">
        <v>22</v>
      </c>
      <c r="C12" t="s">
        <v>20</v>
      </c>
    </row>
    <row r="13" spans="1:3" x14ac:dyDescent="0.25">
      <c r="A13">
        <v>1</v>
      </c>
      <c r="B13" t="s">
        <v>11</v>
      </c>
      <c r="C13" s="10">
        <v>0.40500000000000003</v>
      </c>
    </row>
    <row r="14" spans="1:3" x14ac:dyDescent="0.25">
      <c r="A14">
        <v>2</v>
      </c>
      <c r="B14" t="s">
        <v>23</v>
      </c>
      <c r="C14" s="10">
        <v>0.26900000000000002</v>
      </c>
    </row>
    <row r="15" spans="1:3" x14ac:dyDescent="0.25">
      <c r="A15">
        <v>3</v>
      </c>
      <c r="B15" t="s">
        <v>14</v>
      </c>
      <c r="C15" s="10">
        <v>0.32500000000000001</v>
      </c>
    </row>
    <row r="18" spans="1:3" x14ac:dyDescent="0.25">
      <c r="A18" t="s">
        <v>18</v>
      </c>
      <c r="B18" t="s">
        <v>24</v>
      </c>
      <c r="C18" t="s">
        <v>20</v>
      </c>
    </row>
    <row r="19" spans="1:3" x14ac:dyDescent="0.25">
      <c r="A19">
        <v>1</v>
      </c>
      <c r="B19" t="s">
        <v>16</v>
      </c>
      <c r="C19" s="10">
        <v>0.68100000000000005</v>
      </c>
    </row>
    <row r="20" spans="1:3" x14ac:dyDescent="0.25">
      <c r="A20">
        <v>2</v>
      </c>
      <c r="B20" t="s">
        <v>17</v>
      </c>
      <c r="C20" s="10">
        <v>0.31900000000000001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1997 - 2024</vt:lpstr>
      <vt:lpstr>Chart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cp:lastPrinted>2024-05-28T12:28:52Z</cp:lastPrinted>
  <dcterms:created xsi:type="dcterms:W3CDTF">2010-10-27T14:38:33Z</dcterms:created>
  <dcterms:modified xsi:type="dcterms:W3CDTF">2024-05-28T12:55:32Z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ac6b53b8-cf82-44a2-b6b2-b1809551994f</vt:lpwstr>
  </property>
</Properties>
</file>